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C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<sst xmlns="http://schemas.openxmlformats.org/spreadsheetml/2006/main" count="69" uniqueCount="24">
  <si>
    <t>Experiment: 20250523-TYQ  Selected Filter: SYBR Green I / HRM Dye (465-510)</t>
  </si>
  <si>
    <t>Include</t>
  </si>
  <si>
    <t>Name</t>
  </si>
  <si>
    <t>Cp</t>
  </si>
  <si>
    <t>内参平均值</t>
  </si>
  <si>
    <t>△CT</t>
  </si>
  <si>
    <t>△CT均值</t>
  </si>
  <si>
    <t>△△CT</t>
  </si>
  <si>
    <t>2^-△△CT</t>
  </si>
  <si>
    <t>SVGP12-1-ACTIN</t>
  </si>
  <si>
    <t>SVGP12-1-GLMP</t>
  </si>
  <si>
    <t>SVGP12-1-MCUB</t>
  </si>
  <si>
    <t>SVGP12-1-TAGLN2</t>
  </si>
  <si>
    <t>SVGP12-1-SNAP91</t>
  </si>
  <si>
    <t>Hs683-1-ACTIN</t>
  </si>
  <si>
    <t>Hs683-1-GLMP</t>
  </si>
  <si>
    <t>Hs683-1-MCUB</t>
  </si>
  <si>
    <t>Hs683-1-TAGLN2</t>
  </si>
  <si>
    <t>Hs683-1-SNAP91</t>
  </si>
  <si>
    <t>SW1088-2-ACTIN</t>
  </si>
  <si>
    <t>SW1088-2-GLMP</t>
  </si>
  <si>
    <t>SW1088-2-MCUB</t>
  </si>
  <si>
    <t>SW1088-2-TAGLN2</t>
  </si>
  <si>
    <t>SW1088-2-SANP91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</si>
</sst>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64"/>
  <sheetViews>
    <sheetView tabSelected="1" zoomScaleSheetLayoutView="60" workbookViewId="0">
      <selection activeCell="B20" sqref="B20:B22"/>
    </sheetView>
  </sheetViews>
  <sheetFormatPr defaultColWidth="9.55752212389381" defaultRowHeight="13.5"/>
  <cols>
    <col min="2" max="2" width="20.8495575221239" customWidth="1"/>
    <col min="4" max="4" width="12.283185840708" customWidth="1"/>
    <col min="8" max="8" width="12.7964601769912"/>
  </cols>
  <sheetData>
    <row r="1" spans="1:1">
      <c r="A1" t="s">
        <v>0</v>
      </c>
    </row>
    <row r="2" spans="1:8">
      <c r="A2" t="s">
        <v>1</v>
      </c>
      <c r="B2" t="s">
        <v>2</v>
      </c>
      <c r="C2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customFormat="1" spans="1:4">
      <c r="A3" t="b">
        <v>1</v>
      </c>
      <c r="B3" t="s">
        <v>9</v>
      </c>
      <c r="C3">
        <v>16.19</v>
      </c>
      <c r="D3">
        <f>AVERAGE(C3:C6)</f>
        <v>16.24</v>
      </c>
    </row>
    <row r="4" customFormat="1" spans="1:3">
      <c r="A4" t="b">
        <v>1</v>
      </c>
      <c r="B4" t="s">
        <v>9</v>
      </c>
      <c r="C4">
        <v>16.25</v>
      </c>
    </row>
    <row r="5" customFormat="1" spans="1:3">
      <c r="A5" t="b">
        <v>1</v>
      </c>
      <c r="B5" t="s">
        <v>9</v>
      </c>
      <c r="C5">
        <v>16.23</v>
      </c>
    </row>
    <row r="6" customFormat="1" spans="1:3">
      <c r="A6" t="b">
        <v>1</v>
      </c>
      <c r="B6" t="s">
        <v>9</v>
      </c>
      <c r="C6">
        <v>16.29</v>
      </c>
    </row>
    <row r="7" customFormat="1" spans="1:25">
      <c r="A7" t="b">
        <v>1</v>
      </c>
      <c r="B7" t="s">
        <v>10</v>
      </c>
      <c r="C7">
        <v>21.49</v>
      </c>
      <c r="D7">
        <v>16.24</v>
      </c>
      <c r="E7">
        <f>C7-D7</f>
        <v>5.25</v>
      </c>
      <c r="F7">
        <f>AVERAGE(E7:E10)</f>
        <v>5.2475</v>
      </c>
      <c r="G7">
        <f>E7-F7</f>
        <v>0.0024999999999995</v>
      </c>
      <c r="H7">
        <f>POWER(2,-G7)</f>
        <v>0.998268632597393</v>
      </c>
      <c r="J7">
        <v>0.998268632597393</v>
      </c>
      <c r="K7">
        <v>0.998268632597392</v>
      </c>
      <c r="L7">
        <v>1.01220394339916</v>
      </c>
      <c r="M7">
        <v>0.991373087462661</v>
      </c>
      <c r="N7">
        <v>0.994814885501422</v>
      </c>
      <c r="O7">
        <v>0.987943197140515</v>
      </c>
      <c r="P7">
        <v>1.0087019837904</v>
      </c>
      <c r="Q7">
        <v>1.0087019837904</v>
      </c>
      <c r="R7">
        <v>0.996540262827868</v>
      </c>
      <c r="S7">
        <v>1.01045144648676</v>
      </c>
      <c r="T7">
        <v>0.996540262827868</v>
      </c>
      <c r="U7">
        <v>0.996540262827868</v>
      </c>
      <c r="V7">
        <v>1.03526492384138</v>
      </c>
      <c r="W7">
        <v>0.965936328924845</v>
      </c>
      <c r="X7">
        <v>1.05701804056138</v>
      </c>
      <c r="Y7">
        <v>0.946057646725597</v>
      </c>
    </row>
    <row r="8" customFormat="1" spans="1:8">
      <c r="A8" t="b">
        <v>1</v>
      </c>
      <c r="B8" t="s">
        <v>10</v>
      </c>
      <c r="C8">
        <v>21.49</v>
      </c>
      <c r="D8">
        <v>16.24</v>
      </c>
      <c r="E8">
        <f t="shared" ref="E8:E22" si="0">C8-D8</f>
        <v>5.25</v>
      </c>
      <c r="F8">
        <v>5.2475</v>
      </c>
      <c r="G8">
        <f t="shared" ref="G8:G22" si="1">E8-F8</f>
        <v>0.00250000000000039</v>
      </c>
      <c r="H8">
        <f t="shared" ref="H8:H22" si="2">POWER(2,-G8)</f>
        <v>0.998268632597392</v>
      </c>
    </row>
    <row r="9" customFormat="1" spans="1:8">
      <c r="A9" t="b">
        <v>1</v>
      </c>
      <c r="B9" t="s">
        <v>10</v>
      </c>
      <c r="C9">
        <v>21.47</v>
      </c>
      <c r="D9">
        <v>16.24</v>
      </c>
      <c r="E9">
        <f t="shared" si="0"/>
        <v>5.23</v>
      </c>
      <c r="F9">
        <v>5.2475</v>
      </c>
      <c r="G9">
        <f t="shared" si="1"/>
        <v>-0.0174999999999992</v>
      </c>
      <c r="H9">
        <f t="shared" si="2"/>
        <v>1.01220394339916</v>
      </c>
    </row>
    <row r="10" customFormat="1" spans="1:8">
      <c r="A10" t="b">
        <v>1</v>
      </c>
      <c r="B10" t="s">
        <v>10</v>
      </c>
      <c r="C10">
        <v>21.5</v>
      </c>
      <c r="D10">
        <v>16.24</v>
      </c>
      <c r="E10">
        <f t="shared" si="0"/>
        <v>5.26</v>
      </c>
      <c r="F10">
        <v>5.2475</v>
      </c>
      <c r="G10">
        <f t="shared" si="1"/>
        <v>0.0125000000000002</v>
      </c>
      <c r="H10">
        <f t="shared" si="2"/>
        <v>0.991373087462662</v>
      </c>
    </row>
    <row r="11" customFormat="1" spans="1:8">
      <c r="A11" t="b">
        <v>1</v>
      </c>
      <c r="B11" t="s">
        <v>11</v>
      </c>
      <c r="C11">
        <v>19.72</v>
      </c>
      <c r="D11">
        <v>16.24</v>
      </c>
      <c r="E11">
        <f t="shared" si="0"/>
        <v>3.48</v>
      </c>
      <c r="F11">
        <f>AVERAGE(E11:E14)</f>
        <v>3.4725</v>
      </c>
      <c r="G11">
        <f t="shared" si="1"/>
        <v>0.00749999999999984</v>
      </c>
      <c r="H11">
        <f t="shared" si="2"/>
        <v>0.994814885501422</v>
      </c>
    </row>
    <row r="12" customFormat="1" spans="1:8">
      <c r="A12" t="b">
        <v>1</v>
      </c>
      <c r="B12" t="s">
        <v>11</v>
      </c>
      <c r="C12">
        <v>19.73</v>
      </c>
      <c r="D12">
        <v>16.24</v>
      </c>
      <c r="E12">
        <f t="shared" si="0"/>
        <v>3.49</v>
      </c>
      <c r="F12">
        <v>3.4725</v>
      </c>
      <c r="G12">
        <f t="shared" si="1"/>
        <v>0.0175000000000001</v>
      </c>
      <c r="H12">
        <f t="shared" si="2"/>
        <v>0.987943197140516</v>
      </c>
    </row>
    <row r="13" customFormat="1" spans="1:8">
      <c r="A13" t="b">
        <v>1</v>
      </c>
      <c r="B13" t="s">
        <v>11</v>
      </c>
      <c r="C13">
        <v>19.7</v>
      </c>
      <c r="D13">
        <v>16.24</v>
      </c>
      <c r="E13">
        <f t="shared" si="0"/>
        <v>3.46</v>
      </c>
      <c r="F13">
        <v>3.4725</v>
      </c>
      <c r="G13">
        <f t="shared" si="1"/>
        <v>-0.0125000000000002</v>
      </c>
      <c r="H13">
        <f t="shared" si="2"/>
        <v>1.0087019837904</v>
      </c>
    </row>
    <row r="14" customFormat="1" spans="1:8">
      <c r="A14" t="b">
        <v>1</v>
      </c>
      <c r="B14" t="s">
        <v>11</v>
      </c>
      <c r="C14">
        <v>19.7</v>
      </c>
      <c r="D14">
        <v>16.24</v>
      </c>
      <c r="E14">
        <f t="shared" si="0"/>
        <v>3.46</v>
      </c>
      <c r="F14">
        <v>3.4725</v>
      </c>
      <c r="G14">
        <f t="shared" si="1"/>
        <v>-0.0125000000000002</v>
      </c>
      <c r="H14">
        <f t="shared" si="2"/>
        <v>1.0087019837904</v>
      </c>
    </row>
    <row r="15" customFormat="1" spans="1:8">
      <c r="A15" t="b">
        <v>1</v>
      </c>
      <c r="B15" t="s">
        <v>12</v>
      </c>
      <c r="C15">
        <v>18.99</v>
      </c>
      <c r="D15">
        <v>16.24</v>
      </c>
      <c r="E15">
        <f t="shared" si="0"/>
        <v>2.75</v>
      </c>
      <c r="F15">
        <f>AVERAGE(E15:E18)</f>
        <v>2.745</v>
      </c>
      <c r="G15">
        <f t="shared" si="1"/>
        <v>0.00499999999999989</v>
      </c>
      <c r="H15">
        <f t="shared" si="2"/>
        <v>0.996540262827868</v>
      </c>
    </row>
    <row r="16" customFormat="1" spans="1:8">
      <c r="A16" t="b">
        <v>1</v>
      </c>
      <c r="B16" t="s">
        <v>12</v>
      </c>
      <c r="C16">
        <v>18.97</v>
      </c>
      <c r="D16">
        <v>16.24</v>
      </c>
      <c r="E16">
        <f t="shared" si="0"/>
        <v>2.73</v>
      </c>
      <c r="F16">
        <v>2.745</v>
      </c>
      <c r="G16">
        <f t="shared" si="1"/>
        <v>-0.0150000000000001</v>
      </c>
      <c r="H16">
        <f t="shared" si="2"/>
        <v>1.01045144648676</v>
      </c>
    </row>
    <row r="17" customFormat="1" spans="1:8">
      <c r="A17" t="b">
        <v>1</v>
      </c>
      <c r="B17" t="s">
        <v>12</v>
      </c>
      <c r="C17">
        <v>18.99</v>
      </c>
      <c r="D17">
        <v>16.24</v>
      </c>
      <c r="E17">
        <f t="shared" si="0"/>
        <v>2.75</v>
      </c>
      <c r="F17">
        <v>2.745</v>
      </c>
      <c r="G17">
        <f t="shared" si="1"/>
        <v>0.00499999999999989</v>
      </c>
      <c r="H17">
        <f t="shared" si="2"/>
        <v>0.996540262827868</v>
      </c>
    </row>
    <row r="18" customFormat="1" spans="1:8">
      <c r="A18" t="b">
        <v>1</v>
      </c>
      <c r="B18" t="s">
        <v>12</v>
      </c>
      <c r="C18">
        <v>18.99</v>
      </c>
      <c r="D18">
        <v>16.24</v>
      </c>
      <c r="E18">
        <f t="shared" si="0"/>
        <v>2.75</v>
      </c>
      <c r="F18">
        <v>2.745</v>
      </c>
      <c r="G18">
        <f t="shared" si="1"/>
        <v>0.00499999999999989</v>
      </c>
      <c r="H18">
        <f t="shared" si="2"/>
        <v>0.996540262827868</v>
      </c>
    </row>
    <row r="19" s="1" customFormat="1" spans="1:8">
      <c r="A19" s="1" t="b">
        <v>1</v>
      </c>
      <c r="B19" s="1" t="s">
        <v>13</v>
      </c>
      <c r="C19" s="1">
        <v>30.27</v>
      </c>
      <c r="D19">
        <v>16.24</v>
      </c>
      <c r="E19">
        <f t="shared" si="0"/>
        <v>14.03</v>
      </c>
      <c r="F19" s="1">
        <f>AVERAGE(E19:E22)</f>
        <v>14.08</v>
      </c>
      <c r="G19">
        <f t="shared" si="1"/>
        <v>-0.0500000000000007</v>
      </c>
      <c r="H19">
        <f t="shared" si="2"/>
        <v>1.03526492384138</v>
      </c>
    </row>
    <row r="20" s="1" customFormat="1" spans="1:8">
      <c r="A20" s="1" t="b">
        <v>1</v>
      </c>
      <c r="B20" s="1" t="s">
        <v>13</v>
      </c>
      <c r="C20" s="1">
        <v>30.37</v>
      </c>
      <c r="D20">
        <v>16.24</v>
      </c>
      <c r="E20">
        <f t="shared" si="0"/>
        <v>14.13</v>
      </c>
      <c r="F20" s="1">
        <v>14.08</v>
      </c>
      <c r="G20">
        <f t="shared" si="1"/>
        <v>0.0500000000000007</v>
      </c>
      <c r="H20">
        <f t="shared" si="2"/>
        <v>0.965936328924845</v>
      </c>
    </row>
    <row r="21" s="1" customFormat="1" spans="1:8">
      <c r="A21" s="1" t="b">
        <v>1</v>
      </c>
      <c r="B21" s="1" t="s">
        <v>13</v>
      </c>
      <c r="C21" s="1">
        <v>30.24</v>
      </c>
      <c r="D21">
        <v>16.24</v>
      </c>
      <c r="E21">
        <f t="shared" si="0"/>
        <v>14</v>
      </c>
      <c r="F21" s="1">
        <v>14.08</v>
      </c>
      <c r="G21">
        <f t="shared" si="1"/>
        <v>-0.0800000000000018</v>
      </c>
      <c r="H21">
        <f t="shared" si="2"/>
        <v>1.05701804056138</v>
      </c>
    </row>
    <row r="22" s="1" customFormat="1" spans="1:8">
      <c r="A22" s="1" t="b">
        <v>1</v>
      </c>
      <c r="B22" s="1" t="s">
        <v>13</v>
      </c>
      <c r="C22" s="1">
        <v>30.4</v>
      </c>
      <c r="D22">
        <v>16.24</v>
      </c>
      <c r="E22">
        <f t="shared" si="0"/>
        <v>14.16</v>
      </c>
      <c r="F22" s="1">
        <v>14.08</v>
      </c>
      <c r="G22">
        <f t="shared" si="1"/>
        <v>0.0799999999999983</v>
      </c>
      <c r="H22">
        <f t="shared" si="2"/>
        <v>0.946057646725597</v>
      </c>
    </row>
    <row r="24" spans="1:4">
      <c r="A24" t="b">
        <v>1</v>
      </c>
      <c r="B24" t="s">
        <v>14</v>
      </c>
      <c r="C24">
        <v>15.45</v>
      </c>
      <c r="D24">
        <f>AVERAGE(C24:C27)</f>
        <v>15.48</v>
      </c>
    </row>
    <row r="25" spans="1:3">
      <c r="A25" t="b">
        <v>1</v>
      </c>
      <c r="B25" t="s">
        <v>14</v>
      </c>
      <c r="C25">
        <v>15.48</v>
      </c>
    </row>
    <row r="26" spans="1:3">
      <c r="A26" t="b">
        <v>1</v>
      </c>
      <c r="B26" t="s">
        <v>14</v>
      </c>
      <c r="C26">
        <v>15.45</v>
      </c>
    </row>
    <row r="27" spans="1:3">
      <c r="A27" t="b">
        <v>1</v>
      </c>
      <c r="B27" t="s">
        <v>14</v>
      </c>
      <c r="C27">
        <v>15.54</v>
      </c>
    </row>
    <row r="28" spans="1:25">
      <c r="A28" t="b">
        <v>1</v>
      </c>
      <c r="B28" t="s">
        <v>15</v>
      </c>
      <c r="C28">
        <v>20.59</v>
      </c>
      <c r="D28">
        <v>15.48</v>
      </c>
      <c r="E28">
        <f t="shared" ref="E28:E43" si="3">C28-D28</f>
        <v>5.11</v>
      </c>
      <c r="F28">
        <v>5.2475</v>
      </c>
      <c r="G28">
        <f t="shared" ref="G28:G43" si="4">E28-F28</f>
        <v>-0.1375</v>
      </c>
      <c r="H28">
        <f t="shared" ref="H28:H43" si="5">POWER(2,-G28)</f>
        <v>1.09999731327822</v>
      </c>
      <c r="J28">
        <v>1.09999731327822</v>
      </c>
      <c r="K28">
        <v>1.07735969591577</v>
      </c>
      <c r="L28">
        <v>1.0923990768175</v>
      </c>
      <c r="M28">
        <v>1.0848533252098</v>
      </c>
      <c r="N28">
        <v>1.17486907925804</v>
      </c>
      <c r="O28">
        <v>1.20789914489587</v>
      </c>
      <c r="P28">
        <v>1.21630074786166</v>
      </c>
      <c r="Q28">
        <v>1.24185781207348</v>
      </c>
      <c r="R28">
        <v>2.0491136460656</v>
      </c>
      <c r="S28">
        <v>2.07771820659533</v>
      </c>
      <c r="T28">
        <v>2.09216987958506</v>
      </c>
      <c r="U28">
        <v>2.07771820659533</v>
      </c>
      <c r="V28">
        <v>0.812252396356237</v>
      </c>
      <c r="W28">
        <v>0.806641759222127</v>
      </c>
      <c r="X28">
        <v>0.840896415253717</v>
      </c>
      <c r="Y28">
        <v>0.858565436437754</v>
      </c>
    </row>
    <row r="29" spans="1:8">
      <c r="A29" t="b">
        <v>1</v>
      </c>
      <c r="B29" t="s">
        <v>15</v>
      </c>
      <c r="C29">
        <v>20.62</v>
      </c>
      <c r="D29">
        <v>15.48</v>
      </c>
      <c r="E29">
        <f t="shared" si="3"/>
        <v>5.14</v>
      </c>
      <c r="F29">
        <v>5.2475</v>
      </c>
      <c r="G29">
        <f t="shared" si="4"/>
        <v>-0.107499999999999</v>
      </c>
      <c r="H29">
        <f t="shared" si="5"/>
        <v>1.07735969591577</v>
      </c>
    </row>
    <row r="30" spans="1:8">
      <c r="A30" t="b">
        <v>1</v>
      </c>
      <c r="B30" t="s">
        <v>15</v>
      </c>
      <c r="C30">
        <v>20.6</v>
      </c>
      <c r="D30">
        <v>15.48</v>
      </c>
      <c r="E30">
        <f t="shared" si="3"/>
        <v>5.12</v>
      </c>
      <c r="F30">
        <v>5.2475</v>
      </c>
      <c r="G30">
        <f t="shared" si="4"/>
        <v>-0.127499999999999</v>
      </c>
      <c r="H30">
        <f t="shared" si="5"/>
        <v>1.0923990768175</v>
      </c>
    </row>
    <row r="31" spans="1:8">
      <c r="A31" t="b">
        <v>1</v>
      </c>
      <c r="B31" t="s">
        <v>15</v>
      </c>
      <c r="C31">
        <v>20.61</v>
      </c>
      <c r="D31">
        <v>15.48</v>
      </c>
      <c r="E31">
        <f t="shared" si="3"/>
        <v>5.13</v>
      </c>
      <c r="F31">
        <v>5.2475</v>
      </c>
      <c r="G31">
        <f t="shared" si="4"/>
        <v>-0.117500000000001</v>
      </c>
      <c r="H31">
        <f t="shared" si="5"/>
        <v>1.0848533252098</v>
      </c>
    </row>
    <row r="32" spans="1:8">
      <c r="A32" t="b">
        <v>1</v>
      </c>
      <c r="B32" t="s">
        <v>16</v>
      </c>
      <c r="C32">
        <v>18.72</v>
      </c>
      <c r="D32">
        <v>15.48</v>
      </c>
      <c r="E32">
        <f t="shared" si="3"/>
        <v>3.24</v>
      </c>
      <c r="F32">
        <v>3.4725</v>
      </c>
      <c r="G32">
        <f t="shared" si="4"/>
        <v>-0.232500000000002</v>
      </c>
      <c r="H32">
        <f t="shared" si="5"/>
        <v>1.17486907925804</v>
      </c>
    </row>
    <row r="33" spans="1:8">
      <c r="A33" t="b">
        <v>1</v>
      </c>
      <c r="B33" t="s">
        <v>16</v>
      </c>
      <c r="C33">
        <v>18.68</v>
      </c>
      <c r="D33">
        <v>15.48</v>
      </c>
      <c r="E33">
        <f t="shared" si="3"/>
        <v>3.2</v>
      </c>
      <c r="F33">
        <v>3.4725</v>
      </c>
      <c r="G33">
        <f t="shared" si="4"/>
        <v>-0.272500000000001</v>
      </c>
      <c r="H33">
        <f t="shared" si="5"/>
        <v>1.20789914489587</v>
      </c>
    </row>
    <row r="34" spans="1:8">
      <c r="A34" t="b">
        <v>1</v>
      </c>
      <c r="B34" t="s">
        <v>16</v>
      </c>
      <c r="C34">
        <v>18.67</v>
      </c>
      <c r="D34">
        <v>15.48</v>
      </c>
      <c r="E34">
        <f t="shared" si="3"/>
        <v>3.19</v>
      </c>
      <c r="F34">
        <v>3.4725</v>
      </c>
      <c r="G34">
        <f t="shared" si="4"/>
        <v>-0.282499999999999</v>
      </c>
      <c r="H34">
        <f t="shared" si="5"/>
        <v>1.21630074786166</v>
      </c>
    </row>
    <row r="35" spans="1:8">
      <c r="A35" t="b">
        <v>1</v>
      </c>
      <c r="B35" t="s">
        <v>16</v>
      </c>
      <c r="C35">
        <v>18.64</v>
      </c>
      <c r="D35">
        <v>15.48</v>
      </c>
      <c r="E35">
        <f t="shared" si="3"/>
        <v>3.16</v>
      </c>
      <c r="F35">
        <v>3.4725</v>
      </c>
      <c r="G35">
        <f t="shared" si="4"/>
        <v>-0.3125</v>
      </c>
      <c r="H35">
        <f t="shared" si="5"/>
        <v>1.24185781207348</v>
      </c>
    </row>
    <row r="36" spans="1:8">
      <c r="A36" t="b">
        <v>1</v>
      </c>
      <c r="B36" t="s">
        <v>17</v>
      </c>
      <c r="C36">
        <v>17.19</v>
      </c>
      <c r="D36">
        <v>15.48</v>
      </c>
      <c r="E36">
        <f t="shared" si="3"/>
        <v>1.71</v>
      </c>
      <c r="F36">
        <v>2.745</v>
      </c>
      <c r="G36">
        <f t="shared" si="4"/>
        <v>-1.035</v>
      </c>
      <c r="H36">
        <f t="shared" si="5"/>
        <v>2.0491136460656</v>
      </c>
    </row>
    <row r="37" spans="1:8">
      <c r="A37" t="b">
        <v>1</v>
      </c>
      <c r="B37" t="s">
        <v>17</v>
      </c>
      <c r="C37">
        <v>17.17</v>
      </c>
      <c r="D37">
        <v>15.48</v>
      </c>
      <c r="E37">
        <f t="shared" si="3"/>
        <v>1.69</v>
      </c>
      <c r="F37">
        <v>2.745</v>
      </c>
      <c r="G37">
        <f t="shared" si="4"/>
        <v>-1.055</v>
      </c>
      <c r="H37">
        <f t="shared" si="5"/>
        <v>2.07771820659533</v>
      </c>
    </row>
    <row r="38" spans="1:8">
      <c r="A38" t="b">
        <v>1</v>
      </c>
      <c r="B38" t="s">
        <v>17</v>
      </c>
      <c r="C38">
        <v>17.16</v>
      </c>
      <c r="D38">
        <v>15.48</v>
      </c>
      <c r="E38">
        <f t="shared" si="3"/>
        <v>1.68</v>
      </c>
      <c r="F38">
        <v>2.745</v>
      </c>
      <c r="G38">
        <f t="shared" si="4"/>
        <v>-1.065</v>
      </c>
      <c r="H38">
        <f t="shared" si="5"/>
        <v>2.09216987958506</v>
      </c>
    </row>
    <row r="39" spans="1:8">
      <c r="A39" t="b">
        <v>1</v>
      </c>
      <c r="B39" t="s">
        <v>17</v>
      </c>
      <c r="C39">
        <v>17.17</v>
      </c>
      <c r="D39">
        <v>15.48</v>
      </c>
      <c r="E39">
        <f t="shared" si="3"/>
        <v>1.69</v>
      </c>
      <c r="F39">
        <v>2.745</v>
      </c>
      <c r="G39">
        <f t="shared" si="4"/>
        <v>-1.055</v>
      </c>
      <c r="H39">
        <f t="shared" si="5"/>
        <v>2.07771820659533</v>
      </c>
    </row>
    <row r="40" spans="1:8">
      <c r="A40" t="b">
        <v>1</v>
      </c>
      <c r="B40" t="s">
        <v>18</v>
      </c>
      <c r="C40">
        <v>29.86</v>
      </c>
      <c r="D40">
        <v>15.48</v>
      </c>
      <c r="E40">
        <f t="shared" si="3"/>
        <v>14.38</v>
      </c>
      <c r="F40">
        <v>14.08</v>
      </c>
      <c r="G40">
        <f t="shared" si="4"/>
        <v>0.299999999999997</v>
      </c>
      <c r="H40">
        <f t="shared" si="5"/>
        <v>0.812252396356237</v>
      </c>
    </row>
    <row r="41" spans="1:8">
      <c r="A41" t="b">
        <v>1</v>
      </c>
      <c r="B41" t="s">
        <v>18</v>
      </c>
      <c r="C41">
        <v>29.87</v>
      </c>
      <c r="D41">
        <v>15.48</v>
      </c>
      <c r="E41">
        <f t="shared" si="3"/>
        <v>14.39</v>
      </c>
      <c r="F41">
        <v>14.08</v>
      </c>
      <c r="G41">
        <f t="shared" si="4"/>
        <v>0.309999999999999</v>
      </c>
      <c r="H41">
        <f t="shared" si="5"/>
        <v>0.806641759222127</v>
      </c>
    </row>
    <row r="42" spans="1:8">
      <c r="A42" t="b">
        <v>1</v>
      </c>
      <c r="B42" t="s">
        <v>18</v>
      </c>
      <c r="C42">
        <v>29.81</v>
      </c>
      <c r="D42">
        <v>15.48</v>
      </c>
      <c r="E42">
        <f t="shared" si="3"/>
        <v>14.33</v>
      </c>
      <c r="F42">
        <v>14.08</v>
      </c>
      <c r="G42">
        <f t="shared" si="4"/>
        <v>0.249999999999996</v>
      </c>
      <c r="H42">
        <f t="shared" si="5"/>
        <v>0.840896415253717</v>
      </c>
    </row>
    <row r="43" spans="1:8">
      <c r="A43" t="b">
        <v>1</v>
      </c>
      <c r="B43" t="s">
        <v>18</v>
      </c>
      <c r="C43">
        <v>29.78</v>
      </c>
      <c r="D43">
        <v>15.48</v>
      </c>
      <c r="E43">
        <f t="shared" si="3"/>
        <v>14.3</v>
      </c>
      <c r="F43">
        <v>14.08</v>
      </c>
      <c r="G43">
        <f t="shared" si="4"/>
        <v>0.219999999999999</v>
      </c>
      <c r="H43">
        <f t="shared" si="5"/>
        <v>0.858565436437754</v>
      </c>
    </row>
    <row r="45" spans="1:4">
      <c r="A45" t="b">
        <v>1</v>
      </c>
      <c r="B45" t="s">
        <v>19</v>
      </c>
      <c r="C45">
        <v>17.78</v>
      </c>
      <c r="D45">
        <f>AVERAGE(C45:C48)</f>
        <v>17.7825</v>
      </c>
    </row>
    <row r="46" spans="1:3">
      <c r="A46" t="b">
        <v>1</v>
      </c>
      <c r="B46" t="s">
        <v>19</v>
      </c>
      <c r="C46">
        <v>17.78</v>
      </c>
    </row>
    <row r="47" spans="1:3">
      <c r="A47" t="b">
        <v>1</v>
      </c>
      <c r="B47" t="s">
        <v>19</v>
      </c>
      <c r="C47">
        <v>17.78</v>
      </c>
    </row>
    <row r="48" spans="1:3">
      <c r="A48" t="b">
        <v>1</v>
      </c>
      <c r="B48" t="s">
        <v>19</v>
      </c>
      <c r="C48">
        <v>17.79</v>
      </c>
    </row>
    <row r="49" spans="1:25">
      <c r="A49" t="b">
        <v>1</v>
      </c>
      <c r="B49" t="s">
        <v>20</v>
      </c>
      <c r="C49">
        <v>22.59</v>
      </c>
      <c r="D49">
        <v>17.7825</v>
      </c>
      <c r="E49">
        <f t="shared" ref="E45:E64" si="6">C49-D49</f>
        <v>4.8075</v>
      </c>
      <c r="F49">
        <v>5.2475</v>
      </c>
      <c r="G49">
        <f t="shared" ref="G45:G64" si="7">E49-F49</f>
        <v>-0.439999999999999</v>
      </c>
      <c r="H49">
        <f t="shared" ref="H45:H64" si="8">POWER(2,-G49)</f>
        <v>1.35660432744767</v>
      </c>
      <c r="J49">
        <v>1.35660432744767</v>
      </c>
      <c r="K49">
        <v>1.29235283063749</v>
      </c>
      <c r="L49">
        <v>1.31950791077289</v>
      </c>
      <c r="M49">
        <v>1.34723357686569</v>
      </c>
      <c r="N49">
        <v>1.14472416059868</v>
      </c>
      <c r="O49">
        <v>1.16070391438372</v>
      </c>
      <c r="P49">
        <v>1.13681697323601</v>
      </c>
      <c r="Q49">
        <v>1.14472416059868</v>
      </c>
      <c r="R49">
        <v>2.42418533390358</v>
      </c>
      <c r="S49">
        <v>2.40744026264817</v>
      </c>
      <c r="T49">
        <v>2.30937106337738</v>
      </c>
      <c r="U49">
        <v>2.26184489413171</v>
      </c>
      <c r="V49">
        <v>0.759172690103796</v>
      </c>
      <c r="W49">
        <v>0.785944857202759</v>
      </c>
      <c r="X49">
        <v>0.733312481298858</v>
      </c>
      <c r="Y49">
        <v>0.743549142061327</v>
      </c>
    </row>
    <row r="50" spans="1:8">
      <c r="A50" t="b">
        <v>1</v>
      </c>
      <c r="B50" t="s">
        <v>20</v>
      </c>
      <c r="C50">
        <v>22.66</v>
      </c>
      <c r="D50">
        <v>17.7825</v>
      </c>
      <c r="E50">
        <f t="shared" si="6"/>
        <v>4.8775</v>
      </c>
      <c r="F50">
        <v>5.2475</v>
      </c>
      <c r="G50">
        <f t="shared" si="7"/>
        <v>-0.369999999999998</v>
      </c>
      <c r="H50">
        <f t="shared" si="8"/>
        <v>1.29235283063749</v>
      </c>
    </row>
    <row r="51" spans="1:8">
      <c r="A51" t="b">
        <v>1</v>
      </c>
      <c r="B51" t="s">
        <v>20</v>
      </c>
      <c r="C51">
        <v>22.63</v>
      </c>
      <c r="D51">
        <v>17.7825</v>
      </c>
      <c r="E51">
        <f t="shared" si="6"/>
        <v>4.8475</v>
      </c>
      <c r="F51">
        <v>5.2475</v>
      </c>
      <c r="G51">
        <f t="shared" si="7"/>
        <v>-0.399999999999999</v>
      </c>
      <c r="H51">
        <f t="shared" si="8"/>
        <v>1.31950791077289</v>
      </c>
    </row>
    <row r="52" spans="1:8">
      <c r="A52" t="b">
        <v>1</v>
      </c>
      <c r="B52" t="s">
        <v>20</v>
      </c>
      <c r="C52">
        <v>22.6</v>
      </c>
      <c r="D52">
        <v>17.7825</v>
      </c>
      <c r="E52">
        <f t="shared" si="6"/>
        <v>4.8175</v>
      </c>
      <c r="F52">
        <v>5.2475</v>
      </c>
      <c r="G52">
        <f t="shared" si="7"/>
        <v>-0.429999999999997</v>
      </c>
      <c r="H52">
        <f t="shared" si="8"/>
        <v>1.34723357686569</v>
      </c>
    </row>
    <row r="53" spans="1:8">
      <c r="A53" t="b">
        <v>1</v>
      </c>
      <c r="B53" t="s">
        <v>21</v>
      </c>
      <c r="C53">
        <v>21.06</v>
      </c>
      <c r="D53">
        <v>17.7825</v>
      </c>
      <c r="E53">
        <f t="shared" si="6"/>
        <v>3.2775</v>
      </c>
      <c r="F53">
        <v>3.4725</v>
      </c>
      <c r="G53">
        <f t="shared" si="7"/>
        <v>-0.195</v>
      </c>
      <c r="H53">
        <f t="shared" si="8"/>
        <v>1.14472416059868</v>
      </c>
    </row>
    <row r="54" spans="1:8">
      <c r="A54" t="b">
        <v>1</v>
      </c>
      <c r="B54" t="s">
        <v>21</v>
      </c>
      <c r="C54">
        <v>21.04</v>
      </c>
      <c r="D54">
        <v>17.7825</v>
      </c>
      <c r="E54">
        <f t="shared" si="6"/>
        <v>3.2575</v>
      </c>
      <c r="F54">
        <v>3.4725</v>
      </c>
      <c r="G54">
        <f t="shared" si="7"/>
        <v>-0.215</v>
      </c>
      <c r="H54">
        <f t="shared" si="8"/>
        <v>1.16070391438372</v>
      </c>
    </row>
    <row r="55" spans="1:8">
      <c r="A55" t="b">
        <v>1</v>
      </c>
      <c r="B55" t="s">
        <v>21</v>
      </c>
      <c r="C55">
        <v>21.07</v>
      </c>
      <c r="D55">
        <v>17.7825</v>
      </c>
      <c r="E55">
        <f t="shared" si="6"/>
        <v>3.2875</v>
      </c>
      <c r="F55">
        <v>3.4725</v>
      </c>
      <c r="G55">
        <f t="shared" si="7"/>
        <v>-0.184999999999999</v>
      </c>
      <c r="H55">
        <f t="shared" si="8"/>
        <v>1.13681697323601</v>
      </c>
    </row>
    <row r="56" spans="1:8">
      <c r="A56" t="b">
        <v>1</v>
      </c>
      <c r="B56" t="s">
        <v>21</v>
      </c>
      <c r="C56">
        <v>21.06</v>
      </c>
      <c r="D56">
        <v>17.7825</v>
      </c>
      <c r="E56">
        <f t="shared" si="6"/>
        <v>3.2775</v>
      </c>
      <c r="F56">
        <v>3.4725</v>
      </c>
      <c r="G56">
        <f t="shared" si="7"/>
        <v>-0.195</v>
      </c>
      <c r="H56">
        <f t="shared" si="8"/>
        <v>1.14472416059868</v>
      </c>
    </row>
    <row r="57" spans="1:8">
      <c r="A57" t="b">
        <v>1</v>
      </c>
      <c r="B57" t="s">
        <v>22</v>
      </c>
      <c r="C57">
        <v>19.25</v>
      </c>
      <c r="D57">
        <v>17.7825</v>
      </c>
      <c r="E57">
        <f t="shared" si="6"/>
        <v>1.4675</v>
      </c>
      <c r="F57">
        <v>2.745</v>
      </c>
      <c r="G57">
        <f t="shared" si="7"/>
        <v>-1.2775</v>
      </c>
      <c r="H57">
        <f t="shared" si="8"/>
        <v>2.42418533390358</v>
      </c>
    </row>
    <row r="58" spans="1:8">
      <c r="A58" t="b">
        <v>1</v>
      </c>
      <c r="B58" t="s">
        <v>22</v>
      </c>
      <c r="C58">
        <v>19.26</v>
      </c>
      <c r="D58">
        <v>17.7825</v>
      </c>
      <c r="E58">
        <f t="shared" si="6"/>
        <v>1.4775</v>
      </c>
      <c r="F58">
        <v>2.745</v>
      </c>
      <c r="G58">
        <f t="shared" si="7"/>
        <v>-1.2675</v>
      </c>
      <c r="H58">
        <f t="shared" si="8"/>
        <v>2.40744026264817</v>
      </c>
    </row>
    <row r="59" spans="1:8">
      <c r="A59" t="b">
        <v>1</v>
      </c>
      <c r="B59" t="s">
        <v>22</v>
      </c>
      <c r="C59">
        <v>19.32</v>
      </c>
      <c r="D59">
        <v>17.7825</v>
      </c>
      <c r="E59">
        <f t="shared" si="6"/>
        <v>1.5375</v>
      </c>
      <c r="F59">
        <v>2.745</v>
      </c>
      <c r="G59">
        <f t="shared" si="7"/>
        <v>-1.2075</v>
      </c>
      <c r="H59">
        <f t="shared" si="8"/>
        <v>2.30937106337738</v>
      </c>
    </row>
    <row r="60" spans="1:8">
      <c r="A60" t="b">
        <v>1</v>
      </c>
      <c r="B60" t="s">
        <v>22</v>
      </c>
      <c r="C60">
        <v>19.35</v>
      </c>
      <c r="D60">
        <v>17.7825</v>
      </c>
      <c r="E60">
        <f t="shared" si="6"/>
        <v>1.5675</v>
      </c>
      <c r="F60">
        <v>2.745</v>
      </c>
      <c r="G60">
        <f t="shared" si="7"/>
        <v>-1.1775</v>
      </c>
      <c r="H60">
        <f t="shared" si="8"/>
        <v>2.26184489413171</v>
      </c>
    </row>
    <row r="61" spans="1:8">
      <c r="A61" t="b">
        <v>1</v>
      </c>
      <c r="B61" t="s">
        <v>23</v>
      </c>
      <c r="C61">
        <v>32.26</v>
      </c>
      <c r="D61">
        <v>17.7825</v>
      </c>
      <c r="E61">
        <f t="shared" si="6"/>
        <v>14.4775</v>
      </c>
      <c r="F61">
        <v>14.08</v>
      </c>
      <c r="G61">
        <f t="shared" si="7"/>
        <v>0.397499999999997</v>
      </c>
      <c r="H61">
        <f t="shared" si="8"/>
        <v>0.759172690103796</v>
      </c>
    </row>
    <row r="62" spans="1:8">
      <c r="A62" t="b">
        <v>1</v>
      </c>
      <c r="B62" t="s">
        <v>23</v>
      </c>
      <c r="C62">
        <v>32.21</v>
      </c>
      <c r="D62">
        <v>17.7825</v>
      </c>
      <c r="E62">
        <f t="shared" si="6"/>
        <v>14.4275</v>
      </c>
      <c r="F62">
        <v>14.08</v>
      </c>
      <c r="G62">
        <f t="shared" si="7"/>
        <v>0.3475</v>
      </c>
      <c r="H62">
        <f t="shared" si="8"/>
        <v>0.785944857202759</v>
      </c>
    </row>
    <row r="63" spans="1:8">
      <c r="A63" t="b">
        <v>1</v>
      </c>
      <c r="B63" t="s">
        <v>23</v>
      </c>
      <c r="C63">
        <v>32.31</v>
      </c>
      <c r="D63">
        <v>17.7825</v>
      </c>
      <c r="E63">
        <f t="shared" si="6"/>
        <v>14.5275</v>
      </c>
      <c r="F63">
        <v>14.08</v>
      </c>
      <c r="G63">
        <f t="shared" si="7"/>
        <v>0.447500000000002</v>
      </c>
      <c r="H63">
        <f t="shared" si="8"/>
        <v>0.733312481298858</v>
      </c>
    </row>
    <row r="64" spans="1:8">
      <c r="A64" t="b">
        <v>1</v>
      </c>
      <c r="B64" t="s">
        <v>23</v>
      </c>
      <c r="C64">
        <v>32.29</v>
      </c>
      <c r="D64">
        <v>17.7825</v>
      </c>
      <c r="E64">
        <f t="shared" si="6"/>
        <v>14.5075</v>
      </c>
      <c r="F64">
        <v>14.08</v>
      </c>
      <c r="G64">
        <f t="shared" si="7"/>
        <v>0.427499999999998</v>
      </c>
      <c r="H64">
        <f t="shared" si="8"/>
        <v>0.743549142061327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....</cp:lastModifiedBy>
  <dcterms:created xsi:type="dcterms:W3CDTF">2025-05-23T14:37:00Z</dcterms:created>
  <dcterms:modified xsi:type="dcterms:W3CDTF">2025-09-16T16:50:27Z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F893796025C54132822A414537896E3D_13</vt:lpwstr>
  </property>
  <property fmtid="{D5CDD505-2E9C-101B-9397-08002B2CF9AE}" pid="3" name="KSOProductBuildVer">
    <vt:lpwstr>2052-12.1.0.21915</vt:lpwstr>
  </property>
</Properties>
</file>